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hall\Downloads\"/>
    </mc:Choice>
  </mc:AlternateContent>
  <xr:revisionPtr revIDLastSave="0" documentId="8_{61E9A98B-C12F-44FE-A127-67E6AE450966}" xr6:coauthVersionLast="45" xr6:coauthVersionMax="45" xr10:uidLastSave="{00000000-0000-0000-0000-000000000000}"/>
  <bookViews>
    <workbookView xWindow="-110" yWindow="-110" windowWidth="19420" windowHeight="10420" xr2:uid="{DCFDA37B-48F2-4D7C-BF45-4DE437DFC4FE}"/>
  </bookViews>
  <sheets>
    <sheet name="Final 2020-21" sheetId="2" r:id="rId1"/>
  </sheets>
  <definedNames>
    <definedName name="_xlnm._FilterDatabase" localSheetId="0" hidden="1">'Final 2020-21'!$B$7:$N$66</definedName>
    <definedName name="_xlnm.Print_Area" localSheetId="0">'Final 2020-21'!$A$1:$O$71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56" i="2" l="1"/>
  <c r="J52" i="2"/>
  <c r="J51" i="2"/>
  <c r="J40" i="2"/>
  <c r="J36" i="2"/>
  <c r="J24" i="2"/>
  <c r="J22" i="2"/>
  <c r="J20" i="2"/>
  <c r="J14" i="2"/>
  <c r="N36" i="2" l="1"/>
  <c r="N56" i="2"/>
  <c r="N24" i="2"/>
  <c r="N52" i="2"/>
  <c r="N40" i="2"/>
  <c r="N20" i="2"/>
  <c r="J35" i="2"/>
  <c r="N35" i="2" s="1"/>
  <c r="N51" i="2"/>
  <c r="J54" i="2"/>
  <c r="N54" i="2" s="1"/>
  <c r="J19" i="2"/>
  <c r="N19" i="2" s="1"/>
  <c r="J38" i="2"/>
  <c r="N38" i="2" s="1"/>
  <c r="J34" i="2"/>
  <c r="N34" i="2" s="1"/>
  <c r="J50" i="2"/>
  <c r="N50" i="2" s="1"/>
  <c r="J66" i="2"/>
  <c r="N66" i="2" s="1"/>
  <c r="N22" i="2"/>
  <c r="J18" i="2"/>
  <c r="N18" i="2" s="1"/>
  <c r="J27" i="2"/>
  <c r="N27" i="2" s="1"/>
  <c r="J30" i="2"/>
  <c r="N30" i="2" s="1"/>
  <c r="J37" i="2"/>
  <c r="N37" i="2" s="1"/>
  <c r="J43" i="2"/>
  <c r="N43" i="2" s="1"/>
  <c r="J46" i="2"/>
  <c r="N46" i="2" s="1"/>
  <c r="J53" i="2"/>
  <c r="N53" i="2" s="1"/>
  <c r="J59" i="2"/>
  <c r="N59" i="2" s="1"/>
  <c r="J62" i="2"/>
  <c r="N62" i="2" s="1"/>
  <c r="F68" i="2"/>
  <c r="F71" i="2" s="1"/>
  <c r="J10" i="2"/>
  <c r="N10" i="2" s="1"/>
  <c r="J15" i="2"/>
  <c r="N15" i="2" s="1"/>
  <c r="N14" i="2"/>
  <c r="J26" i="2"/>
  <c r="N26" i="2" s="1"/>
  <c r="J42" i="2"/>
  <c r="N42" i="2" s="1"/>
  <c r="J49" i="2"/>
  <c r="N49" i="2" s="1"/>
  <c r="J55" i="2"/>
  <c r="N55" i="2" s="1"/>
  <c r="J58" i="2"/>
  <c r="N58" i="2" s="1"/>
  <c r="J65" i="2"/>
  <c r="N65" i="2" s="1"/>
  <c r="J23" i="2"/>
  <c r="N23" i="2" s="1"/>
  <c r="J33" i="2"/>
  <c r="N33" i="2" s="1"/>
  <c r="J39" i="2"/>
  <c r="N39" i="2" s="1"/>
  <c r="J12" i="2"/>
  <c r="N12" i="2" s="1"/>
  <c r="J17" i="2"/>
  <c r="N17" i="2" s="1"/>
  <c r="J67" i="2"/>
  <c r="N67" i="2" s="1"/>
  <c r="J21" i="2"/>
  <c r="N21" i="2" s="1"/>
  <c r="L68" i="2"/>
  <c r="L71" i="2" s="1"/>
  <c r="J9" i="2"/>
  <c r="N9" i="2" s="1"/>
  <c r="J29" i="2"/>
  <c r="N29" i="2" s="1"/>
  <c r="J45" i="2"/>
  <c r="N45" i="2" s="1"/>
  <c r="J61" i="2"/>
  <c r="N61" i="2" s="1"/>
  <c r="J11" i="2"/>
  <c r="N11" i="2" s="1"/>
  <c r="J16" i="2"/>
  <c r="N16" i="2" s="1"/>
  <c r="J32" i="2"/>
  <c r="N32" i="2" s="1"/>
  <c r="J48" i="2"/>
  <c r="N48" i="2" s="1"/>
  <c r="J64" i="2"/>
  <c r="N64" i="2" s="1"/>
  <c r="H68" i="2"/>
  <c r="H71" i="2" s="1"/>
  <c r="J25" i="2"/>
  <c r="N25" i="2" s="1"/>
  <c r="J31" i="2"/>
  <c r="N31" i="2" s="1"/>
  <c r="J41" i="2"/>
  <c r="N41" i="2" s="1"/>
  <c r="J47" i="2"/>
  <c r="N47" i="2" s="1"/>
  <c r="J57" i="2"/>
  <c r="N57" i="2" s="1"/>
  <c r="J63" i="2"/>
  <c r="N63" i="2" s="1"/>
  <c r="D68" i="2"/>
  <c r="D71" i="2" s="1"/>
  <c r="J8" i="2"/>
  <c r="J13" i="2"/>
  <c r="N13" i="2" s="1"/>
  <c r="J28" i="2"/>
  <c r="N28" i="2" s="1"/>
  <c r="J44" i="2"/>
  <c r="N44" i="2" s="1"/>
  <c r="J60" i="2"/>
  <c r="N60" i="2" s="1"/>
  <c r="J68" i="2" l="1"/>
  <c r="N8" i="2"/>
  <c r="N68" i="2" s="1"/>
</calcChain>
</file>

<file path=xl/sharedStrings.xml><?xml version="1.0" encoding="utf-8"?>
<sst xmlns="http://schemas.openxmlformats.org/spreadsheetml/2006/main" count="137" uniqueCount="86">
  <si>
    <t xml:space="preserve">London Borough of Waltham Forest </t>
  </si>
  <si>
    <t>Members' allowances</t>
  </si>
  <si>
    <t>Financial Year 2020/21</t>
  </si>
  <si>
    <t>Members Name</t>
  </si>
  <si>
    <t>Basic Allowance</t>
  </si>
  <si>
    <t xml:space="preserve">Special responsibility allowance </t>
  </si>
  <si>
    <t>Subsistence and travel allowance</t>
  </si>
  <si>
    <t>Total Payments</t>
  </si>
  <si>
    <t>Total Cost</t>
  </si>
  <si>
    <t>£</t>
  </si>
  <si>
    <t>M</t>
  </si>
  <si>
    <t>Ahmad</t>
  </si>
  <si>
    <t>L</t>
  </si>
  <si>
    <t>Ali</t>
  </si>
  <si>
    <t>U</t>
  </si>
  <si>
    <t>H</t>
  </si>
  <si>
    <t>Anwar</t>
  </si>
  <si>
    <t>Asghar</t>
  </si>
  <si>
    <t>N</t>
  </si>
  <si>
    <t>E</t>
  </si>
  <si>
    <t>Baptiste</t>
  </si>
  <si>
    <t>A</t>
  </si>
  <si>
    <t>Bell</t>
  </si>
  <si>
    <t>K</t>
  </si>
  <si>
    <t>Bellamy</t>
  </si>
  <si>
    <t>Berberi</t>
  </si>
  <si>
    <t>R</t>
  </si>
  <si>
    <t>Berg</t>
  </si>
  <si>
    <t>Best</t>
  </si>
  <si>
    <t>C</t>
  </si>
  <si>
    <t>Coghill</t>
  </si>
  <si>
    <t>T</t>
  </si>
  <si>
    <t>Connor</t>
  </si>
  <si>
    <t>Dore</t>
  </si>
  <si>
    <t>P</t>
  </si>
  <si>
    <t>Douglas</t>
  </si>
  <si>
    <t>J</t>
  </si>
  <si>
    <t>Edwards</t>
  </si>
  <si>
    <t>Fitzgerald</t>
  </si>
  <si>
    <t>Flowers</t>
  </si>
  <si>
    <t>D</t>
  </si>
  <si>
    <t>Fluskey</t>
  </si>
  <si>
    <t>Goldie</t>
  </si>
  <si>
    <t>Gray</t>
  </si>
  <si>
    <t>Halebi</t>
  </si>
  <si>
    <t>Hemsted</t>
  </si>
  <si>
    <t>W</t>
  </si>
  <si>
    <t>Ihenachor</t>
  </si>
  <si>
    <t>Isa</t>
  </si>
  <si>
    <t>James</t>
  </si>
  <si>
    <t>Khan</t>
  </si>
  <si>
    <t>Lacey-Holland</t>
  </si>
  <si>
    <t>Limbajee</t>
  </si>
  <si>
    <t>S</t>
  </si>
  <si>
    <t>Littlejohn</t>
  </si>
  <si>
    <t>Loakes</t>
  </si>
  <si>
    <t>G</t>
  </si>
  <si>
    <t>Lyons</t>
  </si>
  <si>
    <t>Mahmood</t>
  </si>
  <si>
    <t>Mahmud</t>
  </si>
  <si>
    <t>Mbachu</t>
  </si>
  <si>
    <t>Miller</t>
  </si>
  <si>
    <t>Mitchell</t>
  </si>
  <si>
    <t>Moss</t>
  </si>
  <si>
    <t>O'Dea</t>
  </si>
  <si>
    <t>Y</t>
  </si>
  <si>
    <t>Osho</t>
  </si>
  <si>
    <t>Pye</t>
  </si>
  <si>
    <t>Qadir</t>
  </si>
  <si>
    <t>Rayner</t>
  </si>
  <si>
    <t>Z</t>
  </si>
  <si>
    <t>Rehman</t>
  </si>
  <si>
    <t>Robbins</t>
  </si>
  <si>
    <t>Saumarez</t>
  </si>
  <si>
    <t>Seesunkur</t>
  </si>
  <si>
    <t>Siggers</t>
  </si>
  <si>
    <t>Strathern</t>
  </si>
  <si>
    <t>Sweden</t>
  </si>
  <si>
    <t>V</t>
  </si>
  <si>
    <t>Te Velde</t>
  </si>
  <si>
    <t>Terry</t>
  </si>
  <si>
    <t>Waldron</t>
  </si>
  <si>
    <t>Wheeler</t>
  </si>
  <si>
    <t>Williams</t>
  </si>
  <si>
    <t xml:space="preserve">Total </t>
  </si>
  <si>
    <t>Employers on costs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</si>
</sst>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);[Black]\(#,##0.00\);\-;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9"/>
      <name val="Arial"/>
      <family val="2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1" applyFont="1"/>
    <xf numFmtId="43" fontId="3" fillId="0" borderId="0" xfId="0" applyNumberFormat="1" applyFont="1"/>
    <xf numFmtId="43" fontId="4" fillId="0" borderId="1" xfId="2" applyFont="1" applyFill="1" applyBorder="1" applyAlignment="1">
      <alignment horizontal="center" vertical="center" wrapText="1"/>
    </xf>
    <xf numFmtId="43" fontId="4" fillId="0" borderId="0" xfId="2" applyFont="1" applyFill="1" applyAlignment="1">
      <alignment horizontal="center" wrapText="1"/>
    </xf>
    <xf numFmtId="43" fontId="4" fillId="0" borderId="1" xfId="2" applyFont="1" applyFill="1" applyBorder="1" applyAlignment="1">
      <alignment wrapText="1"/>
    </xf>
    <xf numFmtId="0" fontId="0" fillId="0" borderId="1" xfId="0" applyBorder="1" applyAlignment="1">
      <alignment wrapText="1"/>
    </xf>
    <xf numFmtId="43" fontId="4" fillId="0" borderId="1" xfId="2" applyFont="1" applyFill="1" applyBorder="1" applyAlignment="1">
      <alignment horizontal="center" wrapText="1"/>
    </xf>
    <xf numFmtId="0" fontId="3" fillId="0" borderId="0" xfId="0" applyFont="1"/>
    <xf numFmtId="164" fontId="5" fillId="0" borderId="0" xfId="0" applyNumberFormat="1" applyFont="1" applyAlignment="1">
      <alignment vertical="top"/>
    </xf>
    <xf numFmtId="43" fontId="6" fillId="0" borderId="0" xfId="2" applyFont="1" applyFill="1" applyAlignment="1">
      <alignment horizontal="center"/>
    </xf>
    <xf numFmtId="0" fontId="7" fillId="0" borderId="0" xfId="0" applyFont="1"/>
    <xf numFmtId="43" fontId="7" fillId="0" borderId="0" xfId="0" applyNumberFormat="1" applyFont="1"/>
    <xf numFmtId="0" fontId="4" fillId="0" borderId="0" xfId="0" applyFont="1"/>
    <xf numFmtId="43" fontId="0" fillId="0" borderId="0" xfId="0" applyNumberFormat="1"/>
    <xf numFmtId="0" fontId="3" fillId="0" borderId="2" xfId="0" applyFont="1" applyBorder="1"/>
    <xf numFmtId="0" fontId="4" fillId="0" borderId="2" xfId="0" applyFont="1" applyBorder="1"/>
    <xf numFmtId="43" fontId="4" fillId="0" borderId="2" xfId="2" applyFont="1" applyFill="1" applyBorder="1"/>
    <xf numFmtId="43" fontId="3" fillId="0" borderId="0" xfId="2" applyFont="1" applyFill="1" applyAlignment="1">
      <alignment horizontal="center"/>
    </xf>
    <xf numFmtId="43" fontId="3" fillId="0" borderId="0" xfId="2" applyFont="1" applyFill="1" applyBorder="1"/>
    <xf numFmtId="164" fontId="8" fillId="0" borderId="0" xfId="0" applyNumberFormat="1" applyFont="1" applyAlignment="1">
      <alignment vertical="top"/>
    </xf>
    <xf numFmtId="43" fontId="8" fillId="0" borderId="0" xfId="0" applyNumberFormat="1" applyFont="1"/>
    <xf numFmtId="43" fontId="4" fillId="0" borderId="1" xfId="2" applyFont="1" applyFill="1" applyBorder="1" applyAlignment="1">
      <alignment horizontal="center" vertical="center" wrapText="1"/>
    </xf>
  </cellXfs>
  <cellStyles count="3">
    <cellStyle name="Comma 2" xfId="2" xr:uid="{BE1FAE36-C0A4-4901-81EA-DA84074919A8}"/>
    <cellStyle name="Normal" xfId="0" builtinId="0"/>
    <cellStyle name="Normal 3" xfId="1" xr:uid="{726E003A-5DEB-4CDD-9D9E-6CA25621392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304800</xdr:colOff>
      <xdr:row>0</xdr:row>
      <xdr:rowOff>63498</xdr:rowOff>
    </xdr:from>
    <xdr:to>
      <xdr:col>14</xdr:col>
      <xdr:colOff>4234</xdr:colOff>
      <xdr:row>4</xdr:row>
      <xdr:rowOff>171448</xdr:rowOff>
    </xdr:to>
    <xdr:pic>
      <xdr:nvPicPr>
        <xdr:cNvPr id="2" name="Picture 1" descr="header">
          <a:extLst>
            <a:ext uri="{FF2B5EF4-FFF2-40B4-BE49-F238E27FC236}">
              <a16:creationId xmlns:a16="http://schemas.microsoft.com/office/drawing/2014/main" id="{C0FBD5AB-5C6B-4D56-B8D7-DEA25D24ACFB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4522" t="-1294" b="5000"/>
        <a:stretch/>
      </xdr:blipFill>
      <xdr:spPr bwMode="auto">
        <a:xfrm>
          <a:off x="6400800" y="63498"/>
          <a:ext cx="1782234" cy="8699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EAC796-7F8A-4A35-A578-FDF4EC7DE15C}">
  <sheetPr>
    <tabColor rgb="FFFFFF00"/>
  </sheetPr>
  <dimension ref="B2:Y73"/>
  <sheetViews>
    <sheetView showGridLines="0" tabSelected="1" zoomScaleNormal="100" workbookViewId="0"/>
  </sheetViews>
  <sheetFormatPr defaultRowHeight="14.5" outlineLevelRow="1" x14ac:dyDescent="0.35"/>
  <cols>
    <col min="1" max="1" width="2.453125" customWidth="1"/>
    <col min="2" max="2" width="2.54296875" bestFit="1" customWidth="1"/>
    <col min="3" max="3" width="18.90625" customWidth="1"/>
    <col min="4" max="4" width="13.7265625" customWidth="1"/>
    <col min="5" max="5" width="2.6328125" customWidth="1"/>
    <col min="6" max="6" width="12.26953125" customWidth="1"/>
    <col min="7" max="7" width="2.6328125" customWidth="1"/>
    <col min="8" max="8" width="13.7265625" customWidth="1"/>
    <col min="9" max="9" width="2.6328125" customWidth="1"/>
    <col min="10" max="10" width="13.08984375" bestFit="1" customWidth="1"/>
    <col min="11" max="11" width="2.6328125" customWidth="1"/>
    <col min="12" max="12" width="14.08984375" customWidth="1"/>
    <col min="13" max="13" width="2.6328125" customWidth="1"/>
    <col min="14" max="14" width="13.08984375" bestFit="1" customWidth="1"/>
    <col min="15" max="15" width="2.6328125" customWidth="1"/>
    <col min="16" max="16" width="10.08984375" bestFit="1" customWidth="1"/>
  </cols>
  <sheetData>
    <row r="2" spans="2:25" ht="15.5" x14ac:dyDescent="0.35">
      <c r="B2" s="1" t="s">
        <v>0</v>
      </c>
    </row>
    <row r="3" spans="2:25" ht="15.5" x14ac:dyDescent="0.35">
      <c r="B3" s="1" t="s">
        <v>1</v>
      </c>
    </row>
    <row r="5" spans="2:25" ht="15.5" x14ac:dyDescent="0.35">
      <c r="B5" s="1" t="s">
        <v>2</v>
      </c>
      <c r="C5" s="1"/>
      <c r="F5" s="2"/>
    </row>
    <row r="6" spans="2:25" ht="39" x14ac:dyDescent="0.35">
      <c r="B6" s="22" t="s">
        <v>3</v>
      </c>
      <c r="C6" s="22"/>
      <c r="D6" s="3" t="s">
        <v>4</v>
      </c>
      <c r="F6" s="3" t="s">
        <v>5</v>
      </c>
      <c r="H6" s="3" t="s">
        <v>6</v>
      </c>
      <c r="J6" s="3" t="s">
        <v>7</v>
      </c>
      <c r="L6" s="3" t="s">
        <v>85</v>
      </c>
      <c r="N6" s="3" t="s">
        <v>8</v>
      </c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2:25" x14ac:dyDescent="0.35">
      <c r="B7" s="5"/>
      <c r="C7" s="6"/>
      <c r="D7" s="7" t="s">
        <v>9</v>
      </c>
      <c r="F7" s="7" t="s">
        <v>9</v>
      </c>
      <c r="H7" s="7" t="s">
        <v>9</v>
      </c>
      <c r="J7" s="7" t="s">
        <v>9</v>
      </c>
      <c r="L7" s="7" t="s">
        <v>9</v>
      </c>
      <c r="N7" s="7" t="s">
        <v>9</v>
      </c>
      <c r="O7" s="4"/>
      <c r="P7" s="4"/>
      <c r="Q7" s="4"/>
      <c r="R7" s="8"/>
      <c r="S7" s="8"/>
      <c r="T7" s="8"/>
      <c r="U7" s="8"/>
      <c r="V7" s="8"/>
      <c r="W7" s="8"/>
      <c r="X7" s="8"/>
      <c r="Y7" s="8"/>
    </row>
    <row r="8" spans="2:25" x14ac:dyDescent="0.35">
      <c r="B8" s="8" t="s">
        <v>10</v>
      </c>
      <c r="C8" s="8" t="s">
        <v>11</v>
      </c>
      <c r="D8" s="9">
        <v>11265.839999999998</v>
      </c>
      <c r="E8" s="9"/>
      <c r="F8" s="9">
        <v>10200</v>
      </c>
      <c r="G8" s="9"/>
      <c r="H8" s="9">
        <v>0</v>
      </c>
      <c r="I8" s="9"/>
      <c r="J8" s="9">
        <f t="shared" ref="J8:J67" si="0">SUM(D8,F8,H8)</f>
        <v>21465.839999999997</v>
      </c>
      <c r="K8" s="9"/>
      <c r="L8" s="9">
        <v>1750.0799999999997</v>
      </c>
      <c r="M8" s="9"/>
      <c r="N8" s="9">
        <f t="shared" ref="N8:N67" si="1">SUM(J8,L8)</f>
        <v>23215.919999999995</v>
      </c>
      <c r="O8" s="10"/>
      <c r="P8" s="12"/>
      <c r="Q8" s="11"/>
      <c r="R8" s="11"/>
      <c r="S8" s="11"/>
      <c r="T8" s="11"/>
      <c r="U8" s="11"/>
      <c r="V8" s="11"/>
      <c r="W8" s="11"/>
      <c r="X8" s="11"/>
    </row>
    <row r="9" spans="2:25" x14ac:dyDescent="0.35">
      <c r="B9" s="8" t="s">
        <v>12</v>
      </c>
      <c r="C9" s="8" t="s">
        <v>13</v>
      </c>
      <c r="D9" s="9">
        <v>11265.839999999998</v>
      </c>
      <c r="E9" s="9"/>
      <c r="F9" s="9">
        <v>25500</v>
      </c>
      <c r="G9" s="9"/>
      <c r="H9" s="9">
        <v>0</v>
      </c>
      <c r="I9" s="9"/>
      <c r="J9" s="9">
        <f t="shared" si="0"/>
        <v>36765.839999999997</v>
      </c>
      <c r="K9" s="9"/>
      <c r="L9" s="9">
        <v>3861.48</v>
      </c>
      <c r="M9" s="9"/>
      <c r="N9" s="9">
        <f t="shared" si="1"/>
        <v>40627.32</v>
      </c>
      <c r="O9" s="10"/>
      <c r="P9" s="12"/>
    </row>
    <row r="10" spans="2:25" x14ac:dyDescent="0.35">
      <c r="B10" s="8" t="s">
        <v>14</v>
      </c>
      <c r="C10" s="8" t="s">
        <v>13</v>
      </c>
      <c r="D10" s="9">
        <v>11265.839999999998</v>
      </c>
      <c r="E10" s="9"/>
      <c r="F10" s="9">
        <v>10200</v>
      </c>
      <c r="G10" s="9"/>
      <c r="H10" s="9">
        <v>0</v>
      </c>
      <c r="I10" s="9"/>
      <c r="J10" s="9">
        <f t="shared" si="0"/>
        <v>21465.839999999997</v>
      </c>
      <c r="K10" s="9"/>
      <c r="L10" s="9">
        <v>1750.0799999999997</v>
      </c>
      <c r="M10" s="9"/>
      <c r="N10" s="9">
        <f t="shared" si="1"/>
        <v>23215.919999999995</v>
      </c>
      <c r="O10" s="10"/>
      <c r="P10" s="12"/>
    </row>
    <row r="11" spans="2:25" x14ac:dyDescent="0.35">
      <c r="B11" s="8" t="s">
        <v>15</v>
      </c>
      <c r="C11" s="8" t="s">
        <v>13</v>
      </c>
      <c r="D11" s="9">
        <v>11265.839999999998</v>
      </c>
      <c r="E11" s="9"/>
      <c r="F11" s="9">
        <v>0</v>
      </c>
      <c r="G11" s="9"/>
      <c r="H11" s="9">
        <v>0</v>
      </c>
      <c r="I11" s="9"/>
      <c r="J11" s="9">
        <f t="shared" si="0"/>
        <v>11265.839999999998</v>
      </c>
      <c r="K11" s="9"/>
      <c r="L11" s="9">
        <v>342.48</v>
      </c>
      <c r="M11" s="9"/>
      <c r="N11" s="9">
        <f t="shared" si="1"/>
        <v>11608.319999999998</v>
      </c>
      <c r="O11" s="10"/>
      <c r="P11" s="12"/>
    </row>
    <row r="12" spans="2:25" x14ac:dyDescent="0.35">
      <c r="B12" s="8" t="s">
        <v>10</v>
      </c>
      <c r="C12" s="8" t="s">
        <v>16</v>
      </c>
      <c r="D12" s="9">
        <v>11265.839999999998</v>
      </c>
      <c r="E12" s="9"/>
      <c r="F12" s="9">
        <v>0</v>
      </c>
      <c r="G12" s="9"/>
      <c r="H12" s="9">
        <v>0</v>
      </c>
      <c r="I12" s="9"/>
      <c r="J12" s="9">
        <f t="shared" si="0"/>
        <v>11265.839999999998</v>
      </c>
      <c r="K12" s="9"/>
      <c r="L12" s="9">
        <v>342.48</v>
      </c>
      <c r="M12" s="9"/>
      <c r="N12" s="9">
        <f t="shared" si="1"/>
        <v>11608.319999999998</v>
      </c>
      <c r="O12" s="10"/>
      <c r="P12" s="12"/>
    </row>
    <row r="13" spans="2:25" x14ac:dyDescent="0.35">
      <c r="B13" s="8" t="s">
        <v>10</v>
      </c>
      <c r="C13" s="8" t="s">
        <v>17</v>
      </c>
      <c r="D13" s="9">
        <v>11265.839999999998</v>
      </c>
      <c r="E13" s="9"/>
      <c r="F13" s="9">
        <v>0</v>
      </c>
      <c r="G13" s="9"/>
      <c r="H13" s="9">
        <v>0</v>
      </c>
      <c r="I13" s="9"/>
      <c r="J13" s="9">
        <f t="shared" si="0"/>
        <v>11265.839999999998</v>
      </c>
      <c r="K13" s="9"/>
      <c r="L13" s="9">
        <v>342.48</v>
      </c>
      <c r="M13" s="9"/>
      <c r="N13" s="9">
        <f t="shared" si="1"/>
        <v>11608.319999999998</v>
      </c>
      <c r="O13" s="10"/>
      <c r="P13" s="12"/>
    </row>
    <row r="14" spans="2:25" x14ac:dyDescent="0.35">
      <c r="B14" s="8" t="s">
        <v>18</v>
      </c>
      <c r="C14" s="8" t="s">
        <v>17</v>
      </c>
      <c r="D14" s="9">
        <v>11265.839999999998</v>
      </c>
      <c r="E14" s="9"/>
      <c r="F14" s="9">
        <v>25500</v>
      </c>
      <c r="G14" s="9"/>
      <c r="H14" s="9">
        <v>0</v>
      </c>
      <c r="I14" s="9"/>
      <c r="J14" s="9">
        <f t="shared" si="0"/>
        <v>36765.839999999997</v>
      </c>
      <c r="K14" s="9"/>
      <c r="L14" s="9">
        <v>3861.48</v>
      </c>
      <c r="M14" s="9"/>
      <c r="N14" s="9">
        <f t="shared" si="1"/>
        <v>40627.32</v>
      </c>
      <c r="O14" s="10"/>
      <c r="P14" s="12"/>
    </row>
    <row r="15" spans="2:25" x14ac:dyDescent="0.35">
      <c r="B15" s="8" t="s">
        <v>19</v>
      </c>
      <c r="C15" s="8" t="s">
        <v>20</v>
      </c>
      <c r="D15" s="9">
        <v>11265.839999999998</v>
      </c>
      <c r="E15" s="9"/>
      <c r="F15" s="9">
        <v>741.96</v>
      </c>
      <c r="G15" s="9"/>
      <c r="H15" s="9">
        <v>0</v>
      </c>
      <c r="I15" s="9"/>
      <c r="J15" s="9">
        <f t="shared" si="0"/>
        <v>12007.8</v>
      </c>
      <c r="K15" s="9"/>
      <c r="L15" s="9">
        <v>444.84</v>
      </c>
      <c r="M15" s="9"/>
      <c r="N15" s="9">
        <f t="shared" si="1"/>
        <v>12452.64</v>
      </c>
      <c r="O15" s="10"/>
      <c r="P15" s="12"/>
    </row>
    <row r="16" spans="2:25" x14ac:dyDescent="0.35">
      <c r="B16" s="8" t="s">
        <v>21</v>
      </c>
      <c r="C16" s="8" t="s">
        <v>22</v>
      </c>
      <c r="D16" s="9">
        <v>11265.839999999998</v>
      </c>
      <c r="E16" s="9"/>
      <c r="F16" s="9">
        <v>4590</v>
      </c>
      <c r="G16" s="9"/>
      <c r="H16" s="9">
        <v>0</v>
      </c>
      <c r="I16" s="9"/>
      <c r="J16" s="9">
        <f t="shared" si="0"/>
        <v>15855.839999999998</v>
      </c>
      <c r="K16" s="9"/>
      <c r="L16" s="9">
        <v>1927.2</v>
      </c>
      <c r="M16" s="9"/>
      <c r="N16" s="9">
        <f t="shared" si="1"/>
        <v>17783.039999999997</v>
      </c>
      <c r="O16" s="10"/>
      <c r="P16" s="12"/>
    </row>
    <row r="17" spans="2:18" x14ac:dyDescent="0.35">
      <c r="B17" s="8" t="s">
        <v>23</v>
      </c>
      <c r="C17" s="8" t="s">
        <v>24</v>
      </c>
      <c r="D17" s="9">
        <v>11265.839999999998</v>
      </c>
      <c r="E17" s="9"/>
      <c r="F17" s="9">
        <v>10200</v>
      </c>
      <c r="G17" s="9"/>
      <c r="H17" s="9">
        <v>0</v>
      </c>
      <c r="I17" s="9"/>
      <c r="J17" s="9">
        <f t="shared" si="0"/>
        <v>21465.839999999997</v>
      </c>
      <c r="K17" s="9"/>
      <c r="L17" s="9">
        <v>1750.0799999999997</v>
      </c>
      <c r="M17" s="9"/>
      <c r="N17" s="9">
        <f t="shared" si="1"/>
        <v>23215.919999999995</v>
      </c>
      <c r="O17" s="10"/>
      <c r="P17" s="12"/>
    </row>
    <row r="18" spans="2:18" x14ac:dyDescent="0.35">
      <c r="B18" s="8" t="s">
        <v>23</v>
      </c>
      <c r="C18" s="8" t="s">
        <v>25</v>
      </c>
      <c r="D18" s="9">
        <v>11265.839999999998</v>
      </c>
      <c r="E18" s="9"/>
      <c r="F18" s="9">
        <v>0</v>
      </c>
      <c r="G18" s="9"/>
      <c r="H18" s="9">
        <v>0</v>
      </c>
      <c r="I18" s="9"/>
      <c r="J18" s="9">
        <f t="shared" si="0"/>
        <v>11265.839999999998</v>
      </c>
      <c r="K18" s="9"/>
      <c r="L18" s="9">
        <v>342.48</v>
      </c>
      <c r="M18" s="9"/>
      <c r="N18" s="9">
        <f t="shared" si="1"/>
        <v>11608.319999999998</v>
      </c>
      <c r="O18" s="10"/>
      <c r="P18" s="12"/>
    </row>
    <row r="19" spans="2:18" x14ac:dyDescent="0.35">
      <c r="B19" s="8" t="s">
        <v>26</v>
      </c>
      <c r="C19" s="8" t="s">
        <v>27</v>
      </c>
      <c r="D19" s="9">
        <v>11265.839999999998</v>
      </c>
      <c r="E19" s="9"/>
      <c r="F19" s="9">
        <v>0</v>
      </c>
      <c r="G19" s="9"/>
      <c r="H19" s="9">
        <v>0</v>
      </c>
      <c r="I19" s="9"/>
      <c r="J19" s="9">
        <f t="shared" si="0"/>
        <v>11265.839999999998</v>
      </c>
      <c r="K19" s="9"/>
      <c r="L19" s="9">
        <v>342.48</v>
      </c>
      <c r="M19" s="9"/>
      <c r="N19" s="9">
        <f t="shared" si="1"/>
        <v>11608.319999999998</v>
      </c>
      <c r="O19" s="10"/>
      <c r="P19" s="12"/>
    </row>
    <row r="20" spans="2:18" x14ac:dyDescent="0.35">
      <c r="B20" s="8" t="s">
        <v>19</v>
      </c>
      <c r="C20" s="8" t="s">
        <v>28</v>
      </c>
      <c r="D20" s="9">
        <v>11265.839999999998</v>
      </c>
      <c r="E20" s="9"/>
      <c r="F20" s="9">
        <v>0</v>
      </c>
      <c r="G20" s="9"/>
      <c r="H20" s="9">
        <v>0</v>
      </c>
      <c r="I20" s="9"/>
      <c r="J20" s="9">
        <f t="shared" si="0"/>
        <v>11265.839999999998</v>
      </c>
      <c r="K20" s="9"/>
      <c r="L20" s="9">
        <v>342.48</v>
      </c>
      <c r="M20" s="9"/>
      <c r="N20" s="9">
        <f t="shared" si="1"/>
        <v>11608.319999999998</v>
      </c>
      <c r="O20" s="10"/>
      <c r="P20" s="12"/>
    </row>
    <row r="21" spans="2:18" x14ac:dyDescent="0.35">
      <c r="B21" s="8" t="s">
        <v>29</v>
      </c>
      <c r="C21" s="8" t="s">
        <v>30</v>
      </c>
      <c r="D21" s="9">
        <v>11265.839999999998</v>
      </c>
      <c r="E21" s="9"/>
      <c r="F21" s="9">
        <v>51000</v>
      </c>
      <c r="G21" s="9"/>
      <c r="H21" s="9" t="b">
        <v>1</v>
      </c>
      <c r="I21" s="9"/>
      <c r="J21" s="9">
        <f t="shared" si="0"/>
        <v>62265.84</v>
      </c>
      <c r="K21" s="9"/>
      <c r="L21" s="9">
        <v>7380.48</v>
      </c>
      <c r="M21" s="9"/>
      <c r="N21" s="9">
        <f t="shared" si="1"/>
        <v>69646.319999999992</v>
      </c>
      <c r="O21" s="10"/>
      <c r="P21" s="12"/>
    </row>
    <row r="22" spans="2:18" x14ac:dyDescent="0.35">
      <c r="B22" s="8" t="s">
        <v>31</v>
      </c>
      <c r="C22" s="8" t="s">
        <v>32</v>
      </c>
      <c r="D22" s="9">
        <v>11265.839999999998</v>
      </c>
      <c r="E22" s="9"/>
      <c r="F22" s="9">
        <v>0</v>
      </c>
      <c r="G22" s="9"/>
      <c r="H22" s="9">
        <v>0</v>
      </c>
      <c r="I22" s="9"/>
      <c r="J22" s="9">
        <f t="shared" si="0"/>
        <v>11265.839999999998</v>
      </c>
      <c r="K22" s="9"/>
      <c r="L22" s="9">
        <v>342.48</v>
      </c>
      <c r="M22" s="9"/>
      <c r="N22" s="9">
        <f t="shared" si="1"/>
        <v>11608.319999999998</v>
      </c>
      <c r="O22" s="10"/>
      <c r="P22" s="12"/>
    </row>
    <row r="23" spans="2:18" x14ac:dyDescent="0.35">
      <c r="B23" s="8" t="s">
        <v>26</v>
      </c>
      <c r="C23" s="8" t="s">
        <v>33</v>
      </c>
      <c r="D23" s="9">
        <v>11265.839999999998</v>
      </c>
      <c r="E23" s="9"/>
      <c r="F23" s="9">
        <v>0</v>
      </c>
      <c r="G23" s="9"/>
      <c r="H23" s="9">
        <v>0</v>
      </c>
      <c r="I23" s="9"/>
      <c r="J23" s="9">
        <f t="shared" si="0"/>
        <v>11265.839999999998</v>
      </c>
      <c r="K23" s="9"/>
      <c r="L23" s="9">
        <v>342.48</v>
      </c>
      <c r="M23" s="9"/>
      <c r="N23" s="9">
        <f t="shared" si="1"/>
        <v>11608.319999999998</v>
      </c>
      <c r="O23" s="10"/>
      <c r="P23" s="12"/>
    </row>
    <row r="24" spans="2:18" x14ac:dyDescent="0.35">
      <c r="B24" s="8" t="s">
        <v>34</v>
      </c>
      <c r="C24" s="8" t="s">
        <v>35</v>
      </c>
      <c r="D24" s="9">
        <v>11265.839999999998</v>
      </c>
      <c r="E24" s="9"/>
      <c r="F24" s="9">
        <v>25500</v>
      </c>
      <c r="G24" s="9"/>
      <c r="H24" s="9">
        <v>0</v>
      </c>
      <c r="I24" s="9"/>
      <c r="J24" s="9">
        <f t="shared" si="0"/>
        <v>36765.839999999997</v>
      </c>
      <c r="K24" s="9"/>
      <c r="L24" s="9">
        <v>3861.48</v>
      </c>
      <c r="M24" s="9"/>
      <c r="N24" s="9">
        <f t="shared" si="1"/>
        <v>40627.32</v>
      </c>
      <c r="O24" s="10"/>
      <c r="P24" s="12"/>
    </row>
    <row r="25" spans="2:18" x14ac:dyDescent="0.35">
      <c r="B25" s="8" t="s">
        <v>36</v>
      </c>
      <c r="C25" s="8" t="s">
        <v>37</v>
      </c>
      <c r="D25" s="9">
        <v>11265.839999999998</v>
      </c>
      <c r="E25" s="9"/>
      <c r="F25" s="9">
        <v>0</v>
      </c>
      <c r="G25" s="9"/>
      <c r="H25" s="9">
        <v>0</v>
      </c>
      <c r="I25" s="9"/>
      <c r="J25" s="9">
        <f t="shared" si="0"/>
        <v>11265.839999999998</v>
      </c>
      <c r="K25" s="9"/>
      <c r="L25" s="9">
        <v>1018.3200000000002</v>
      </c>
      <c r="M25" s="9"/>
      <c r="N25" s="9">
        <f t="shared" si="1"/>
        <v>12284.159999999998</v>
      </c>
      <c r="O25" s="10"/>
      <c r="P25" s="12"/>
    </row>
    <row r="26" spans="2:18" x14ac:dyDescent="0.35">
      <c r="B26" s="8" t="s">
        <v>34</v>
      </c>
      <c r="C26" s="8" t="s">
        <v>37</v>
      </c>
      <c r="D26" s="9">
        <v>11265.839999999998</v>
      </c>
      <c r="E26" s="9"/>
      <c r="F26" s="9">
        <v>0</v>
      </c>
      <c r="G26" s="9"/>
      <c r="H26" s="9">
        <v>0</v>
      </c>
      <c r="I26" s="9"/>
      <c r="J26" s="9">
        <f t="shared" si="0"/>
        <v>11265.839999999998</v>
      </c>
      <c r="K26" s="9"/>
      <c r="L26" s="9">
        <v>342.48</v>
      </c>
      <c r="M26" s="9"/>
      <c r="N26" s="9">
        <f t="shared" si="1"/>
        <v>11608.319999999998</v>
      </c>
      <c r="O26" s="10"/>
      <c r="P26" s="12"/>
      <c r="R26" s="13"/>
    </row>
    <row r="27" spans="2:18" x14ac:dyDescent="0.35">
      <c r="B27" s="8" t="s">
        <v>10</v>
      </c>
      <c r="C27" s="8" t="s">
        <v>38</v>
      </c>
      <c r="D27" s="9">
        <v>11265.839999999998</v>
      </c>
      <c r="E27" s="9"/>
      <c r="F27" s="9">
        <v>4590</v>
      </c>
      <c r="G27" s="9"/>
      <c r="H27" s="9">
        <v>0</v>
      </c>
      <c r="I27" s="9"/>
      <c r="J27" s="9">
        <f t="shared" si="0"/>
        <v>15855.839999999998</v>
      </c>
      <c r="K27" s="9"/>
      <c r="L27" s="9">
        <v>975.96000000000015</v>
      </c>
      <c r="M27" s="9"/>
      <c r="N27" s="9">
        <f t="shared" si="1"/>
        <v>16831.8</v>
      </c>
      <c r="O27" s="10"/>
      <c r="P27" s="12"/>
    </row>
    <row r="28" spans="2:18" x14ac:dyDescent="0.35">
      <c r="B28" s="8" t="s">
        <v>26</v>
      </c>
      <c r="C28" s="8" t="s">
        <v>39</v>
      </c>
      <c r="D28" s="9">
        <v>11265.839999999998</v>
      </c>
      <c r="E28" s="9"/>
      <c r="F28" s="9">
        <v>10200</v>
      </c>
      <c r="G28" s="9"/>
      <c r="H28" s="9">
        <v>0</v>
      </c>
      <c r="I28" s="9"/>
      <c r="J28" s="9">
        <f t="shared" si="0"/>
        <v>21465.839999999997</v>
      </c>
      <c r="K28" s="9"/>
      <c r="L28" s="9">
        <v>1750.0799999999997</v>
      </c>
      <c r="M28" s="9"/>
      <c r="N28" s="9">
        <f t="shared" si="1"/>
        <v>23215.919999999995</v>
      </c>
      <c r="O28" s="10"/>
      <c r="P28" s="12"/>
    </row>
    <row r="29" spans="2:18" x14ac:dyDescent="0.35">
      <c r="B29" s="8" t="s">
        <v>40</v>
      </c>
      <c r="C29" s="8" t="s">
        <v>41</v>
      </c>
      <c r="D29" s="9">
        <v>0</v>
      </c>
      <c r="E29" s="9"/>
      <c r="F29" s="9">
        <v>974.7600000000001</v>
      </c>
      <c r="G29" s="9"/>
      <c r="H29" s="9">
        <v>0</v>
      </c>
      <c r="I29" s="9"/>
      <c r="J29" s="9">
        <f t="shared" si="0"/>
        <v>974.7600000000001</v>
      </c>
      <c r="K29" s="9"/>
      <c r="L29" s="9">
        <v>0</v>
      </c>
      <c r="M29" s="9"/>
      <c r="N29" s="9">
        <f t="shared" si="1"/>
        <v>974.7600000000001</v>
      </c>
      <c r="O29" s="10"/>
      <c r="P29" s="12"/>
    </row>
    <row r="30" spans="2:18" x14ac:dyDescent="0.35">
      <c r="B30" s="8" t="s">
        <v>10</v>
      </c>
      <c r="C30" s="8" t="s">
        <v>42</v>
      </c>
      <c r="D30" s="9">
        <v>11265.839999999998</v>
      </c>
      <c r="E30" s="9"/>
      <c r="F30" s="9">
        <v>0</v>
      </c>
      <c r="G30" s="9"/>
      <c r="H30" s="9">
        <v>0</v>
      </c>
      <c r="I30" s="9"/>
      <c r="J30" s="9">
        <f t="shared" si="0"/>
        <v>11265.839999999998</v>
      </c>
      <c r="K30" s="9"/>
      <c r="L30" s="9">
        <v>989.7800000000002</v>
      </c>
      <c r="M30" s="9"/>
      <c r="N30" s="9">
        <f t="shared" si="1"/>
        <v>12255.619999999999</v>
      </c>
      <c r="O30" s="10"/>
      <c r="P30" s="12"/>
    </row>
    <row r="31" spans="2:18" x14ac:dyDescent="0.35">
      <c r="B31" s="8" t="s">
        <v>36</v>
      </c>
      <c r="C31" s="8" t="s">
        <v>43</v>
      </c>
      <c r="D31" s="9">
        <v>11265.839999999998</v>
      </c>
      <c r="E31" s="9"/>
      <c r="F31" s="9">
        <v>10200</v>
      </c>
      <c r="G31" s="9"/>
      <c r="H31" s="9">
        <v>0</v>
      </c>
      <c r="I31" s="9"/>
      <c r="J31" s="9">
        <f t="shared" si="0"/>
        <v>21465.839999999997</v>
      </c>
      <c r="K31" s="9"/>
      <c r="L31" s="9">
        <v>1750.0799999999997</v>
      </c>
      <c r="M31" s="9"/>
      <c r="N31" s="9">
        <f t="shared" si="1"/>
        <v>23215.919999999995</v>
      </c>
      <c r="O31" s="10"/>
      <c r="P31" s="12"/>
    </row>
    <row r="32" spans="2:18" x14ac:dyDescent="0.35">
      <c r="B32" s="8" t="s">
        <v>15</v>
      </c>
      <c r="C32" s="8" t="s">
        <v>44</v>
      </c>
      <c r="D32" s="9">
        <v>11265.839999999998</v>
      </c>
      <c r="E32" s="9"/>
      <c r="F32" s="9">
        <v>0</v>
      </c>
      <c r="G32" s="9"/>
      <c r="H32" s="9">
        <v>0</v>
      </c>
      <c r="I32" s="9"/>
      <c r="J32" s="9">
        <f t="shared" si="0"/>
        <v>11265.839999999998</v>
      </c>
      <c r="K32" s="9"/>
      <c r="L32" s="9">
        <v>1018.3200000000002</v>
      </c>
      <c r="M32" s="9"/>
      <c r="N32" s="9">
        <f t="shared" si="1"/>
        <v>12284.159999999998</v>
      </c>
      <c r="O32" s="10"/>
      <c r="P32" s="12"/>
    </row>
    <row r="33" spans="2:20" x14ac:dyDescent="0.35">
      <c r="B33" s="8" t="s">
        <v>21</v>
      </c>
      <c r="C33" s="8" t="s">
        <v>45</v>
      </c>
      <c r="D33" s="9">
        <v>11265.839999999998</v>
      </c>
      <c r="E33" s="9"/>
      <c r="F33" s="9">
        <v>0</v>
      </c>
      <c r="G33" s="9"/>
      <c r="H33" s="9">
        <v>0</v>
      </c>
      <c r="I33" s="9"/>
      <c r="J33" s="9">
        <f t="shared" si="0"/>
        <v>11265.839999999998</v>
      </c>
      <c r="K33" s="9"/>
      <c r="L33" s="9">
        <v>1018.3200000000002</v>
      </c>
      <c r="M33" s="9"/>
      <c r="N33" s="9">
        <f t="shared" si="1"/>
        <v>12284.159999999998</v>
      </c>
      <c r="O33" s="10"/>
      <c r="P33" s="12"/>
    </row>
    <row r="34" spans="2:20" x14ac:dyDescent="0.35">
      <c r="B34" s="8" t="s">
        <v>36</v>
      </c>
      <c r="C34" s="8" t="s">
        <v>45</v>
      </c>
      <c r="D34" s="9">
        <v>11265.839999999998</v>
      </c>
      <c r="E34" s="9"/>
      <c r="F34" s="9">
        <v>0</v>
      </c>
      <c r="G34" s="9"/>
      <c r="H34" s="9">
        <v>0</v>
      </c>
      <c r="I34" s="9"/>
      <c r="J34" s="9">
        <f t="shared" si="0"/>
        <v>11265.839999999998</v>
      </c>
      <c r="K34" s="9"/>
      <c r="L34" s="9">
        <v>1018.3200000000002</v>
      </c>
      <c r="M34" s="9"/>
      <c r="N34" s="9">
        <f t="shared" si="1"/>
        <v>12284.159999999998</v>
      </c>
      <c r="O34" s="10"/>
      <c r="P34" s="12"/>
    </row>
    <row r="35" spans="2:20" x14ac:dyDescent="0.35">
      <c r="B35" s="8" t="s">
        <v>46</v>
      </c>
      <c r="C35" s="8" t="s">
        <v>47</v>
      </c>
      <c r="D35" s="9">
        <v>11265.839999999998</v>
      </c>
      <c r="E35" s="9"/>
      <c r="F35" s="9">
        <v>0</v>
      </c>
      <c r="G35" s="9"/>
      <c r="H35" s="9">
        <v>0</v>
      </c>
      <c r="I35" s="9"/>
      <c r="J35" s="9">
        <f t="shared" si="0"/>
        <v>11265.839999999998</v>
      </c>
      <c r="K35" s="9"/>
      <c r="L35" s="9">
        <v>342.48</v>
      </c>
      <c r="M35" s="9"/>
      <c r="N35" s="9">
        <f t="shared" si="1"/>
        <v>11608.319999999998</v>
      </c>
      <c r="O35" s="10"/>
      <c r="P35" s="12"/>
      <c r="R35" s="13"/>
      <c r="S35" s="13"/>
      <c r="T35" s="13"/>
    </row>
    <row r="36" spans="2:20" x14ac:dyDescent="0.35">
      <c r="B36" s="8" t="s">
        <v>23</v>
      </c>
      <c r="C36" s="8" t="s">
        <v>48</v>
      </c>
      <c r="D36" s="9">
        <v>11265.839999999998</v>
      </c>
      <c r="E36" s="9"/>
      <c r="F36" s="9">
        <v>0</v>
      </c>
      <c r="G36" s="9"/>
      <c r="H36" s="9">
        <v>0</v>
      </c>
      <c r="I36" s="9"/>
      <c r="J36" s="9">
        <f t="shared" si="0"/>
        <v>11265.839999999998</v>
      </c>
      <c r="K36" s="9"/>
      <c r="L36" s="9">
        <v>1018.3200000000002</v>
      </c>
      <c r="M36" s="9"/>
      <c r="N36" s="9">
        <f t="shared" si="1"/>
        <v>12284.159999999998</v>
      </c>
      <c r="O36" s="10"/>
      <c r="P36" s="12"/>
      <c r="R36" s="13"/>
      <c r="S36" s="13"/>
      <c r="T36" s="13"/>
    </row>
    <row r="37" spans="2:20" x14ac:dyDescent="0.35">
      <c r="B37" s="8" t="s">
        <v>31</v>
      </c>
      <c r="C37" s="8" t="s">
        <v>49</v>
      </c>
      <c r="D37" s="9">
        <v>11265.839999999998</v>
      </c>
      <c r="E37" s="9"/>
      <c r="F37" s="9">
        <v>0</v>
      </c>
      <c r="G37" s="9"/>
      <c r="H37" s="9">
        <v>0</v>
      </c>
      <c r="I37" s="9"/>
      <c r="J37" s="9">
        <f t="shared" si="0"/>
        <v>11265.839999999998</v>
      </c>
      <c r="K37" s="9"/>
      <c r="L37" s="9">
        <v>1018.3200000000002</v>
      </c>
      <c r="M37" s="9"/>
      <c r="N37" s="9">
        <f t="shared" si="1"/>
        <v>12284.159999999998</v>
      </c>
      <c r="O37" s="10"/>
      <c r="P37" s="12"/>
    </row>
    <row r="38" spans="2:20" x14ac:dyDescent="0.35">
      <c r="B38" s="8" t="s">
        <v>21</v>
      </c>
      <c r="C38" s="8" t="s">
        <v>50</v>
      </c>
      <c r="D38" s="9">
        <v>11265.839999999998</v>
      </c>
      <c r="E38" s="9"/>
      <c r="F38" s="9">
        <v>25500</v>
      </c>
      <c r="G38" s="9"/>
      <c r="H38" s="9">
        <v>0</v>
      </c>
      <c r="I38" s="9"/>
      <c r="J38" s="9">
        <f t="shared" si="0"/>
        <v>36765.839999999997</v>
      </c>
      <c r="K38" s="9"/>
      <c r="L38" s="9">
        <v>3861.48</v>
      </c>
      <c r="M38" s="9"/>
      <c r="N38" s="9">
        <f t="shared" si="1"/>
        <v>40627.32</v>
      </c>
      <c r="O38" s="10"/>
      <c r="P38" s="12"/>
    </row>
    <row r="39" spans="2:20" x14ac:dyDescent="0.35">
      <c r="B39" s="8" t="s">
        <v>36</v>
      </c>
      <c r="C39" s="8" t="s">
        <v>50</v>
      </c>
      <c r="D39" s="9">
        <v>11265.839999999998</v>
      </c>
      <c r="E39" s="9"/>
      <c r="F39" s="9">
        <v>4590</v>
      </c>
      <c r="G39" s="9"/>
      <c r="H39" s="9">
        <v>0</v>
      </c>
      <c r="I39" s="9"/>
      <c r="J39" s="9">
        <f t="shared" si="0"/>
        <v>15855.839999999998</v>
      </c>
      <c r="K39" s="9"/>
      <c r="L39" s="9">
        <v>975.96000000000015</v>
      </c>
      <c r="M39" s="9"/>
      <c r="N39" s="9">
        <f t="shared" si="1"/>
        <v>16831.8</v>
      </c>
      <c r="O39" s="10"/>
      <c r="P39" s="12"/>
    </row>
    <row r="40" spans="2:20" x14ac:dyDescent="0.35">
      <c r="B40" s="8" t="s">
        <v>36</v>
      </c>
      <c r="C40" s="8" t="s">
        <v>51</v>
      </c>
      <c r="D40" s="9">
        <v>11265.839999999998</v>
      </c>
      <c r="E40" s="9"/>
      <c r="F40" s="9">
        <v>10200</v>
      </c>
      <c r="G40" s="9"/>
      <c r="H40" s="9">
        <v>0</v>
      </c>
      <c r="I40" s="9"/>
      <c r="J40" s="9">
        <f t="shared" si="0"/>
        <v>21465.839999999997</v>
      </c>
      <c r="K40" s="9"/>
      <c r="L40" s="9">
        <v>1750.0799999999997</v>
      </c>
      <c r="M40" s="9"/>
      <c r="N40" s="9">
        <f t="shared" si="1"/>
        <v>23215.919999999995</v>
      </c>
      <c r="O40" s="10"/>
      <c r="P40" s="12"/>
    </row>
    <row r="41" spans="2:20" x14ac:dyDescent="0.35">
      <c r="B41" s="8" t="s">
        <v>23</v>
      </c>
      <c r="C41" s="8" t="s">
        <v>52</v>
      </c>
      <c r="D41" s="9">
        <v>11265.839999999998</v>
      </c>
      <c r="E41" s="9"/>
      <c r="F41" s="9">
        <v>25500</v>
      </c>
      <c r="G41" s="9"/>
      <c r="H41" s="9">
        <v>0</v>
      </c>
      <c r="I41" s="9"/>
      <c r="J41" s="9">
        <f t="shared" si="0"/>
        <v>36765.839999999997</v>
      </c>
      <c r="K41" s="9"/>
      <c r="L41" s="9">
        <v>6067.32</v>
      </c>
      <c r="M41" s="9"/>
      <c r="N41" s="9">
        <f t="shared" si="1"/>
        <v>42833.159999999996</v>
      </c>
      <c r="O41" s="10"/>
      <c r="P41" s="12"/>
    </row>
    <row r="42" spans="2:20" x14ac:dyDescent="0.35">
      <c r="B42" s="8" t="s">
        <v>53</v>
      </c>
      <c r="C42" s="8" t="s">
        <v>54</v>
      </c>
      <c r="D42" s="9">
        <v>11265.839999999998</v>
      </c>
      <c r="E42" s="9"/>
      <c r="F42" s="9">
        <v>4590</v>
      </c>
      <c r="G42" s="9"/>
      <c r="H42" s="9">
        <v>0</v>
      </c>
      <c r="I42" s="9"/>
      <c r="J42" s="9">
        <f t="shared" si="0"/>
        <v>15855.839999999998</v>
      </c>
      <c r="K42" s="9"/>
      <c r="L42" s="9">
        <v>975.96000000000015</v>
      </c>
      <c r="M42" s="9"/>
      <c r="N42" s="9">
        <f t="shared" si="1"/>
        <v>16831.8</v>
      </c>
      <c r="O42" s="10"/>
      <c r="P42" s="12"/>
    </row>
    <row r="43" spans="2:20" x14ac:dyDescent="0.35">
      <c r="B43" s="8" t="s">
        <v>29</v>
      </c>
      <c r="C43" s="8" t="s">
        <v>55</v>
      </c>
      <c r="D43" s="9">
        <v>11265.839999999998</v>
      </c>
      <c r="E43" s="9"/>
      <c r="F43" s="9">
        <v>32640</v>
      </c>
      <c r="G43" s="9"/>
      <c r="H43" s="9">
        <v>0</v>
      </c>
      <c r="I43" s="9"/>
      <c r="J43" s="9">
        <f t="shared" si="0"/>
        <v>43905.84</v>
      </c>
      <c r="K43" s="9"/>
      <c r="L43" s="9">
        <v>7481.0400000000009</v>
      </c>
      <c r="M43" s="9"/>
      <c r="N43" s="9">
        <f t="shared" si="1"/>
        <v>51386.879999999997</v>
      </c>
      <c r="O43" s="10"/>
      <c r="P43" s="12"/>
    </row>
    <row r="44" spans="2:20" x14ac:dyDescent="0.35">
      <c r="B44" s="8" t="s">
        <v>56</v>
      </c>
      <c r="C44" s="8" t="s">
        <v>57</v>
      </c>
      <c r="D44" s="9">
        <v>11265.839999999998</v>
      </c>
      <c r="E44" s="9"/>
      <c r="F44" s="9">
        <v>0</v>
      </c>
      <c r="G44" s="9"/>
      <c r="H44" s="9">
        <v>0</v>
      </c>
      <c r="I44" s="9"/>
      <c r="J44" s="9">
        <f t="shared" si="0"/>
        <v>11265.839999999998</v>
      </c>
      <c r="K44" s="9"/>
      <c r="L44" s="9">
        <v>342.48</v>
      </c>
      <c r="M44" s="9"/>
      <c r="N44" s="9">
        <f t="shared" si="1"/>
        <v>11608.319999999998</v>
      </c>
      <c r="O44" s="10"/>
      <c r="P44" s="12"/>
    </row>
    <row r="45" spans="2:20" x14ac:dyDescent="0.35">
      <c r="B45" s="8" t="s">
        <v>21</v>
      </c>
      <c r="C45" s="8" t="s">
        <v>58</v>
      </c>
      <c r="D45" s="9">
        <v>11265.839999999998</v>
      </c>
      <c r="E45" s="9"/>
      <c r="F45" s="9">
        <v>0</v>
      </c>
      <c r="G45" s="9"/>
      <c r="H45" s="9">
        <v>0</v>
      </c>
      <c r="I45" s="9"/>
      <c r="J45" s="9">
        <f t="shared" si="0"/>
        <v>11265.839999999998</v>
      </c>
      <c r="K45" s="9"/>
      <c r="L45" s="9">
        <v>342.48</v>
      </c>
      <c r="M45" s="9"/>
      <c r="N45" s="9">
        <f t="shared" si="1"/>
        <v>11608.319999999998</v>
      </c>
      <c r="O45" s="10"/>
      <c r="P45" s="12"/>
    </row>
    <row r="46" spans="2:20" x14ac:dyDescent="0.35">
      <c r="B46" s="8" t="s">
        <v>53</v>
      </c>
      <c r="C46" s="8" t="s">
        <v>59</v>
      </c>
      <c r="D46" s="9">
        <v>11265.839999999998</v>
      </c>
      <c r="E46" s="9"/>
      <c r="F46" s="9">
        <v>10200</v>
      </c>
      <c r="G46" s="9"/>
      <c r="H46" s="9">
        <v>0</v>
      </c>
      <c r="I46" s="9"/>
      <c r="J46" s="9">
        <f t="shared" si="0"/>
        <v>21465.839999999997</v>
      </c>
      <c r="K46" s="9"/>
      <c r="L46" s="9">
        <v>1750.0799999999997</v>
      </c>
      <c r="M46" s="9"/>
      <c r="N46" s="9">
        <f t="shared" si="1"/>
        <v>23215.919999999995</v>
      </c>
      <c r="O46" s="10"/>
      <c r="P46" s="12"/>
    </row>
    <row r="47" spans="2:20" x14ac:dyDescent="0.35">
      <c r="B47" s="8" t="s">
        <v>21</v>
      </c>
      <c r="C47" s="8" t="s">
        <v>60</v>
      </c>
      <c r="D47" s="9">
        <v>11265.839999999998</v>
      </c>
      <c r="E47" s="9"/>
      <c r="F47" s="9">
        <v>0</v>
      </c>
      <c r="G47" s="9"/>
      <c r="H47" s="9">
        <v>0</v>
      </c>
      <c r="I47" s="9"/>
      <c r="J47" s="9">
        <f t="shared" si="0"/>
        <v>11265.839999999998</v>
      </c>
      <c r="K47" s="9"/>
      <c r="L47" s="9">
        <v>1018.3200000000002</v>
      </c>
      <c r="M47" s="9"/>
      <c r="N47" s="9">
        <f t="shared" si="1"/>
        <v>12284.159999999998</v>
      </c>
      <c r="O47" s="10"/>
      <c r="P47" s="12"/>
    </row>
    <row r="48" spans="2:20" x14ac:dyDescent="0.35">
      <c r="B48" s="8" t="s">
        <v>53</v>
      </c>
      <c r="C48" s="8" t="s">
        <v>61</v>
      </c>
      <c r="D48" s="9">
        <v>11265.839999999998</v>
      </c>
      <c r="E48" s="9"/>
      <c r="F48" s="9">
        <v>25500</v>
      </c>
      <c r="G48" s="9"/>
      <c r="H48" s="9">
        <v>0</v>
      </c>
      <c r="I48" s="9"/>
      <c r="J48" s="9">
        <f t="shared" si="0"/>
        <v>36765.839999999997</v>
      </c>
      <c r="K48" s="9"/>
      <c r="L48" s="9">
        <v>3861.48</v>
      </c>
      <c r="M48" s="9"/>
      <c r="N48" s="9">
        <f t="shared" si="1"/>
        <v>40627.32</v>
      </c>
      <c r="O48" s="10"/>
      <c r="P48" s="12"/>
    </row>
    <row r="49" spans="2:17" x14ac:dyDescent="0.35">
      <c r="B49" s="8" t="s">
        <v>12</v>
      </c>
      <c r="C49" s="8" t="s">
        <v>62</v>
      </c>
      <c r="D49" s="9">
        <v>11265.839999999998</v>
      </c>
      <c r="E49" s="9"/>
      <c r="F49" s="9">
        <v>25500</v>
      </c>
      <c r="G49" s="9"/>
      <c r="H49" s="9">
        <v>0</v>
      </c>
      <c r="I49" s="9"/>
      <c r="J49" s="9">
        <f t="shared" si="0"/>
        <v>36765.839999999997</v>
      </c>
      <c r="K49" s="9"/>
      <c r="L49" s="9">
        <v>3861.48</v>
      </c>
      <c r="M49" s="9"/>
      <c r="N49" s="9">
        <f t="shared" si="1"/>
        <v>40627.32</v>
      </c>
      <c r="O49" s="10"/>
      <c r="P49" s="12"/>
    </row>
    <row r="50" spans="2:17" x14ac:dyDescent="0.35">
      <c r="B50" s="8" t="s">
        <v>36</v>
      </c>
      <c r="C50" s="8" t="s">
        <v>63</v>
      </c>
      <c r="D50" s="9">
        <v>11265.839999999998</v>
      </c>
      <c r="E50" s="9"/>
      <c r="F50" s="9">
        <v>0</v>
      </c>
      <c r="G50" s="9"/>
      <c r="H50" s="9">
        <v>0</v>
      </c>
      <c r="I50" s="9"/>
      <c r="J50" s="9">
        <f t="shared" si="0"/>
        <v>11265.839999999998</v>
      </c>
      <c r="K50" s="9"/>
      <c r="L50" s="9">
        <v>1018.3200000000002</v>
      </c>
      <c r="M50" s="9"/>
      <c r="N50" s="9">
        <f t="shared" si="1"/>
        <v>12284.159999999998</v>
      </c>
      <c r="O50" s="10"/>
      <c r="P50" s="12"/>
      <c r="Q50" s="14"/>
    </row>
    <row r="51" spans="2:17" x14ac:dyDescent="0.35">
      <c r="B51" s="8" t="s">
        <v>36</v>
      </c>
      <c r="C51" s="8" t="s">
        <v>64</v>
      </c>
      <c r="D51" s="9">
        <v>11265.839999999998</v>
      </c>
      <c r="E51" s="9"/>
      <c r="F51" s="9">
        <v>0</v>
      </c>
      <c r="G51" s="9"/>
      <c r="H51" s="9">
        <v>0</v>
      </c>
      <c r="I51" s="9"/>
      <c r="J51" s="9">
        <f t="shared" si="0"/>
        <v>11265.839999999998</v>
      </c>
      <c r="K51" s="9"/>
      <c r="L51" s="9">
        <v>342.48</v>
      </c>
      <c r="M51" s="9"/>
      <c r="N51" s="9">
        <f t="shared" si="1"/>
        <v>11608.319999999998</v>
      </c>
      <c r="O51" s="10"/>
      <c r="P51" s="12"/>
    </row>
    <row r="52" spans="2:17" x14ac:dyDescent="0.35">
      <c r="B52" s="8" t="s">
        <v>65</v>
      </c>
      <c r="C52" s="8" t="s">
        <v>66</v>
      </c>
      <c r="D52" s="9">
        <v>11265.839999999998</v>
      </c>
      <c r="E52" s="9"/>
      <c r="F52" s="9">
        <v>0</v>
      </c>
      <c r="G52" s="9"/>
      <c r="H52" s="9">
        <v>0</v>
      </c>
      <c r="I52" s="9"/>
      <c r="J52" s="9">
        <f t="shared" si="0"/>
        <v>11265.839999999998</v>
      </c>
      <c r="K52" s="9"/>
      <c r="L52" s="9">
        <v>1018.3200000000002</v>
      </c>
      <c r="M52" s="9"/>
      <c r="N52" s="9">
        <f t="shared" si="1"/>
        <v>12284.159999999998</v>
      </c>
      <c r="O52" s="10"/>
      <c r="P52" s="12"/>
    </row>
    <row r="53" spans="2:17" x14ac:dyDescent="0.35">
      <c r="B53" s="8" t="s">
        <v>10</v>
      </c>
      <c r="C53" s="8" t="s">
        <v>67</v>
      </c>
      <c r="D53" s="9">
        <v>11265.839999999998</v>
      </c>
      <c r="E53" s="9"/>
      <c r="F53" s="9">
        <v>10200</v>
      </c>
      <c r="G53" s="9"/>
      <c r="H53" s="9">
        <v>0</v>
      </c>
      <c r="I53" s="9"/>
      <c r="J53" s="9">
        <f t="shared" si="0"/>
        <v>21465.839999999997</v>
      </c>
      <c r="K53" s="9"/>
      <c r="L53" s="9">
        <v>1750.0799999999997</v>
      </c>
      <c r="M53" s="9"/>
      <c r="N53" s="9">
        <f t="shared" si="1"/>
        <v>23215.919999999995</v>
      </c>
      <c r="O53" s="10"/>
      <c r="P53" s="12"/>
    </row>
    <row r="54" spans="2:17" x14ac:dyDescent="0.35">
      <c r="B54" s="8" t="s">
        <v>53</v>
      </c>
      <c r="C54" s="8" t="s">
        <v>68</v>
      </c>
      <c r="D54" s="9">
        <v>11265.839999999998</v>
      </c>
      <c r="E54" s="9"/>
      <c r="F54" s="9">
        <v>10200</v>
      </c>
      <c r="G54" s="9"/>
      <c r="H54" s="9">
        <v>0</v>
      </c>
      <c r="I54" s="9"/>
      <c r="J54" s="9">
        <f t="shared" si="0"/>
        <v>21465.839999999997</v>
      </c>
      <c r="K54" s="9"/>
      <c r="L54" s="9">
        <v>3037.9199999999992</v>
      </c>
      <c r="M54" s="9"/>
      <c r="N54" s="9">
        <f t="shared" si="1"/>
        <v>24503.759999999995</v>
      </c>
      <c r="O54" s="10"/>
      <c r="P54" s="12"/>
    </row>
    <row r="55" spans="2:17" x14ac:dyDescent="0.35">
      <c r="B55" s="8" t="s">
        <v>23</v>
      </c>
      <c r="C55" s="8" t="s">
        <v>69</v>
      </c>
      <c r="D55" s="9">
        <v>11265.839999999998</v>
      </c>
      <c r="E55" s="9"/>
      <c r="F55" s="9">
        <v>10200</v>
      </c>
      <c r="G55" s="9"/>
      <c r="H55" s="9">
        <v>0</v>
      </c>
      <c r="I55" s="9"/>
      <c r="J55" s="9">
        <f t="shared" si="0"/>
        <v>21465.839999999997</v>
      </c>
      <c r="K55" s="9"/>
      <c r="L55" s="9">
        <v>1750.0799999999997</v>
      </c>
      <c r="M55" s="9"/>
      <c r="N55" s="9">
        <f t="shared" si="1"/>
        <v>23215.919999999995</v>
      </c>
      <c r="O55" s="10"/>
      <c r="P55" s="12"/>
    </row>
    <row r="56" spans="2:17" x14ac:dyDescent="0.35">
      <c r="B56" s="8" t="s">
        <v>70</v>
      </c>
      <c r="C56" s="8" t="s">
        <v>71</v>
      </c>
      <c r="D56" s="9">
        <v>11265.839999999998</v>
      </c>
      <c r="E56" s="9"/>
      <c r="F56" s="9">
        <v>0</v>
      </c>
      <c r="G56" s="9"/>
      <c r="H56" s="9">
        <v>0</v>
      </c>
      <c r="I56" s="9"/>
      <c r="J56" s="9">
        <f t="shared" si="0"/>
        <v>11265.839999999998</v>
      </c>
      <c r="K56" s="9"/>
      <c r="L56" s="9">
        <v>342.48</v>
      </c>
      <c r="M56" s="9"/>
      <c r="N56" s="9">
        <f t="shared" si="1"/>
        <v>11608.319999999998</v>
      </c>
      <c r="O56" s="10"/>
      <c r="P56" s="12"/>
    </row>
    <row r="57" spans="2:17" x14ac:dyDescent="0.35">
      <c r="B57" s="8" t="s">
        <v>29</v>
      </c>
      <c r="C57" s="8" t="s">
        <v>72</v>
      </c>
      <c r="D57" s="9">
        <v>11265.839999999998</v>
      </c>
      <c r="E57" s="9"/>
      <c r="F57" s="9">
        <v>10200</v>
      </c>
      <c r="G57" s="9"/>
      <c r="H57" s="9">
        <v>0</v>
      </c>
      <c r="I57" s="9"/>
      <c r="J57" s="9">
        <f t="shared" si="0"/>
        <v>21465.839999999997</v>
      </c>
      <c r="K57" s="9"/>
      <c r="L57" s="9">
        <v>1750.0799999999997</v>
      </c>
      <c r="M57" s="9"/>
      <c r="N57" s="9">
        <f t="shared" si="1"/>
        <v>23215.919999999995</v>
      </c>
      <c r="O57" s="10"/>
      <c r="P57" s="12"/>
    </row>
    <row r="58" spans="2:17" x14ac:dyDescent="0.35">
      <c r="B58" s="8" t="s">
        <v>29</v>
      </c>
      <c r="C58" s="8" t="s">
        <v>73</v>
      </c>
      <c r="D58" s="9">
        <v>11265.839999999998</v>
      </c>
      <c r="E58" s="9"/>
      <c r="F58" s="9">
        <v>0</v>
      </c>
      <c r="G58" s="9"/>
      <c r="H58" s="9">
        <v>0</v>
      </c>
      <c r="I58" s="9"/>
      <c r="J58" s="9">
        <f t="shared" si="0"/>
        <v>11265.839999999998</v>
      </c>
      <c r="K58" s="9"/>
      <c r="L58" s="9">
        <v>1018.3200000000002</v>
      </c>
      <c r="M58" s="9"/>
      <c r="N58" s="9">
        <f t="shared" si="1"/>
        <v>12284.159999999998</v>
      </c>
      <c r="O58" s="10"/>
      <c r="P58" s="12"/>
    </row>
    <row r="59" spans="2:17" x14ac:dyDescent="0.35">
      <c r="B59" s="8" t="s">
        <v>53</v>
      </c>
      <c r="C59" s="8" t="s">
        <v>74</v>
      </c>
      <c r="D59" s="9">
        <v>11265.839999999998</v>
      </c>
      <c r="E59" s="9"/>
      <c r="F59" s="9">
        <v>0</v>
      </c>
      <c r="G59" s="9"/>
      <c r="H59" s="9">
        <v>0</v>
      </c>
      <c r="I59" s="9"/>
      <c r="J59" s="9">
        <f t="shared" si="0"/>
        <v>11265.839999999998</v>
      </c>
      <c r="K59" s="9"/>
      <c r="L59" s="9">
        <v>1018.3200000000002</v>
      </c>
      <c r="M59" s="9"/>
      <c r="N59" s="9">
        <f t="shared" si="1"/>
        <v>12284.159999999998</v>
      </c>
      <c r="O59" s="10"/>
      <c r="P59" s="12"/>
    </row>
    <row r="60" spans="2:17" x14ac:dyDescent="0.35">
      <c r="B60" s="8" t="s">
        <v>21</v>
      </c>
      <c r="C60" s="8" t="s">
        <v>75</v>
      </c>
      <c r="D60" s="9">
        <v>11265.839999999998</v>
      </c>
      <c r="E60" s="9"/>
      <c r="F60" s="9">
        <v>18034.679999999997</v>
      </c>
      <c r="G60" s="9"/>
      <c r="H60" s="9">
        <v>0</v>
      </c>
      <c r="I60" s="9"/>
      <c r="J60" s="9">
        <f t="shared" si="0"/>
        <v>29300.519999999997</v>
      </c>
      <c r="K60" s="9"/>
      <c r="L60" s="9">
        <v>4589.2800000000007</v>
      </c>
      <c r="M60" s="9"/>
      <c r="N60" s="9">
        <f t="shared" si="1"/>
        <v>33889.799999999996</v>
      </c>
      <c r="O60" s="10"/>
      <c r="P60" s="12"/>
    </row>
    <row r="61" spans="2:17" x14ac:dyDescent="0.35">
      <c r="B61" s="8" t="s">
        <v>21</v>
      </c>
      <c r="C61" s="8" t="s">
        <v>76</v>
      </c>
      <c r="D61" s="9">
        <v>11265.839999999998</v>
      </c>
      <c r="E61" s="9"/>
      <c r="F61" s="9">
        <v>10200</v>
      </c>
      <c r="G61" s="9"/>
      <c r="H61" s="9">
        <v>0</v>
      </c>
      <c r="I61" s="9"/>
      <c r="J61" s="9">
        <f t="shared" si="0"/>
        <v>21465.839999999997</v>
      </c>
      <c r="K61" s="9"/>
      <c r="L61" s="9">
        <v>3037.9199999999992</v>
      </c>
      <c r="M61" s="9"/>
      <c r="N61" s="9">
        <f t="shared" si="1"/>
        <v>24503.759999999995</v>
      </c>
      <c r="O61" s="10"/>
      <c r="P61" s="12"/>
    </row>
    <row r="62" spans="2:17" x14ac:dyDescent="0.35">
      <c r="B62" s="8" t="s">
        <v>26</v>
      </c>
      <c r="C62" s="8" t="s">
        <v>77</v>
      </c>
      <c r="D62" s="9">
        <v>11265.839999999998</v>
      </c>
      <c r="E62" s="9"/>
      <c r="F62" s="9">
        <v>10200</v>
      </c>
      <c r="G62" s="9"/>
      <c r="H62" s="9">
        <v>0</v>
      </c>
      <c r="I62" s="9"/>
      <c r="J62" s="9">
        <f t="shared" si="0"/>
        <v>21465.839999999997</v>
      </c>
      <c r="K62" s="9"/>
      <c r="L62" s="9">
        <v>1750.0799999999997</v>
      </c>
      <c r="M62" s="9"/>
      <c r="N62" s="9">
        <f t="shared" si="1"/>
        <v>23215.919999999995</v>
      </c>
      <c r="O62" s="10"/>
      <c r="P62" s="12"/>
    </row>
    <row r="63" spans="2:17" x14ac:dyDescent="0.35">
      <c r="B63" s="8" t="s">
        <v>78</v>
      </c>
      <c r="C63" s="8" t="s">
        <v>79</v>
      </c>
      <c r="D63" s="9">
        <v>11265.839999999998</v>
      </c>
      <c r="E63" s="9"/>
      <c r="F63" s="9">
        <v>10200</v>
      </c>
      <c r="G63" s="9"/>
      <c r="H63" s="9">
        <v>0</v>
      </c>
      <c r="I63" s="9"/>
      <c r="J63" s="9">
        <f t="shared" si="0"/>
        <v>21465.839999999997</v>
      </c>
      <c r="K63" s="9"/>
      <c r="L63" s="9">
        <v>1750.0799999999997</v>
      </c>
      <c r="M63" s="9"/>
      <c r="N63" s="9">
        <f t="shared" si="1"/>
        <v>23215.919999999995</v>
      </c>
      <c r="O63" s="10"/>
      <c r="P63" s="12"/>
    </row>
    <row r="64" spans="2:17" x14ac:dyDescent="0.35">
      <c r="B64" s="8" t="s">
        <v>53</v>
      </c>
      <c r="C64" s="8" t="s">
        <v>80</v>
      </c>
      <c r="D64" s="9">
        <v>11265.839999999998</v>
      </c>
      <c r="E64" s="9"/>
      <c r="F64" s="9">
        <v>10200</v>
      </c>
      <c r="G64" s="9"/>
      <c r="H64" s="9">
        <v>0</v>
      </c>
      <c r="I64" s="9"/>
      <c r="J64" s="9">
        <f t="shared" si="0"/>
        <v>21465.839999999997</v>
      </c>
      <c r="K64" s="9"/>
      <c r="L64" s="9">
        <v>1750.0799999999997</v>
      </c>
      <c r="M64" s="9"/>
      <c r="N64" s="9">
        <f t="shared" si="1"/>
        <v>23215.919999999995</v>
      </c>
      <c r="O64" s="10"/>
      <c r="P64" s="12"/>
    </row>
    <row r="65" spans="2:16" x14ac:dyDescent="0.35">
      <c r="B65" s="8" t="s">
        <v>53</v>
      </c>
      <c r="C65" s="8" t="s">
        <v>81</v>
      </c>
      <c r="D65" s="9">
        <v>11265.839999999998</v>
      </c>
      <c r="E65" s="9"/>
      <c r="F65" s="9">
        <v>10200</v>
      </c>
      <c r="G65" s="9"/>
      <c r="H65" s="9">
        <v>0</v>
      </c>
      <c r="I65" s="9"/>
      <c r="J65" s="9">
        <f t="shared" si="0"/>
        <v>21465.839999999997</v>
      </c>
      <c r="K65" s="9"/>
      <c r="L65" s="9">
        <v>1750.0799999999997</v>
      </c>
      <c r="M65" s="9"/>
      <c r="N65" s="9">
        <f t="shared" si="1"/>
        <v>23215.919999999995</v>
      </c>
      <c r="O65" s="10"/>
      <c r="P65" s="12"/>
    </row>
    <row r="66" spans="2:16" x14ac:dyDescent="0.35">
      <c r="B66" s="8" t="s">
        <v>31</v>
      </c>
      <c r="C66" s="8" t="s">
        <v>82</v>
      </c>
      <c r="D66" s="9">
        <v>11265.839999999998</v>
      </c>
      <c r="E66" s="9"/>
      <c r="F66" s="9">
        <v>0</v>
      </c>
      <c r="G66" s="9"/>
      <c r="H66" s="9">
        <v>0</v>
      </c>
      <c r="I66" s="9"/>
      <c r="J66" s="9">
        <f t="shared" si="0"/>
        <v>11265.839999999998</v>
      </c>
      <c r="K66" s="9"/>
      <c r="L66" s="9">
        <v>342.48</v>
      </c>
      <c r="M66" s="9"/>
      <c r="N66" s="9">
        <f t="shared" si="1"/>
        <v>11608.319999999998</v>
      </c>
      <c r="O66" s="10"/>
      <c r="P66" s="12"/>
    </row>
    <row r="67" spans="2:16" x14ac:dyDescent="0.35">
      <c r="B67" s="8" t="s">
        <v>56</v>
      </c>
      <c r="C67" s="8" t="s">
        <v>83</v>
      </c>
      <c r="D67" s="9">
        <v>11265.839999999998</v>
      </c>
      <c r="E67" s="9"/>
      <c r="F67" s="9">
        <v>25500</v>
      </c>
      <c r="G67" s="9"/>
      <c r="H67" s="9">
        <v>0</v>
      </c>
      <c r="I67" s="9"/>
      <c r="J67" s="9">
        <f t="shared" si="0"/>
        <v>36765.839999999997</v>
      </c>
      <c r="K67" s="9"/>
      <c r="L67" s="9">
        <v>6067.32</v>
      </c>
      <c r="M67" s="9"/>
      <c r="N67" s="9">
        <f t="shared" si="1"/>
        <v>42833.159999999996</v>
      </c>
      <c r="O67" s="10"/>
      <c r="P67" s="12"/>
    </row>
    <row r="68" spans="2:16" ht="15" thickBot="1" x14ac:dyDescent="0.4">
      <c r="B68" s="15"/>
      <c r="C68" s="16" t="s">
        <v>84</v>
      </c>
      <c r="D68" s="17">
        <f>SUM(D8:D67)</f>
        <v>664684.56000000017</v>
      </c>
      <c r="E68" s="18"/>
      <c r="F68" s="17">
        <f>SUM(F8:F67)</f>
        <v>488951.4</v>
      </c>
      <c r="G68" s="18"/>
      <c r="H68" s="17">
        <f>SUM(H8:H67)</f>
        <v>0</v>
      </c>
      <c r="I68" s="18"/>
      <c r="J68" s="17">
        <f>SUM(J8:J67)</f>
        <v>1153635.96</v>
      </c>
      <c r="K68" s="18"/>
      <c r="L68" s="17">
        <f>SUM(L8:L67)</f>
        <v>107959.70000000004</v>
      </c>
      <c r="M68" s="18"/>
      <c r="N68" s="17">
        <f>SUM(N8:N67)</f>
        <v>1261595.6599999997</v>
      </c>
      <c r="O68" s="19"/>
      <c r="P68" s="11"/>
    </row>
    <row r="69" spans="2:16" x14ac:dyDescent="0.35">
      <c r="D69" s="2"/>
      <c r="E69" s="18"/>
      <c r="F69" s="2"/>
      <c r="G69" s="18"/>
      <c r="H69" s="2"/>
      <c r="I69" s="18"/>
      <c r="J69" s="2"/>
      <c r="K69" s="18"/>
      <c r="L69" s="2"/>
      <c r="M69" s="18"/>
      <c r="N69" s="2"/>
      <c r="P69" s="11"/>
    </row>
    <row r="70" spans="2:16" hidden="1" outlineLevel="1" x14ac:dyDescent="0.35">
      <c r="D70" s="20">
        <v>664684.55999999994</v>
      </c>
      <c r="E70" s="20"/>
      <c r="F70" s="20">
        <v>488951.40000000008</v>
      </c>
      <c r="G70" s="20"/>
      <c r="H70" s="20">
        <v>19.8</v>
      </c>
      <c r="I70" s="20"/>
      <c r="J70" s="20"/>
      <c r="K70" s="20"/>
      <c r="L70" s="20">
        <v>107959.7</v>
      </c>
      <c r="M70" s="21"/>
      <c r="N70" s="21"/>
      <c r="O70" s="10"/>
      <c r="P70" s="11"/>
    </row>
    <row r="71" spans="2:16" hidden="1" outlineLevel="1" x14ac:dyDescent="0.35">
      <c r="D71" s="20">
        <f>D68-D70</f>
        <v>0</v>
      </c>
      <c r="E71" s="20"/>
      <c r="F71" s="20">
        <f t="shared" ref="F71:L71" si="2">F68-F70</f>
        <v>0</v>
      </c>
      <c r="G71" s="20"/>
      <c r="H71" s="20">
        <f t="shared" si="2"/>
        <v>-19.8</v>
      </c>
      <c r="I71" s="20"/>
      <c r="J71" s="20"/>
      <c r="K71" s="20"/>
      <c r="L71" s="20">
        <f t="shared" si="2"/>
        <v>0</v>
      </c>
      <c r="M71" s="14"/>
      <c r="N71" s="14"/>
      <c r="P71" s="11"/>
    </row>
    <row r="72" spans="2:16" collapsed="1" x14ac:dyDescent="0.35">
      <c r="P72" s="11"/>
    </row>
    <row r="73" spans="2:16" x14ac:dyDescent="0.35">
      <c r="N73" s="14"/>
      <c r="P73" s="11"/>
    </row>
  </sheetData>
  <mergeCells count="1">
    <mergeCell ref="B6:C6"/>
  </mergeCells>
  <pageMargins left="0.7" right="0.7" top="0.75" bottom="0.75" header="0.3" footer="0.3"/>
  <pageSetup paperSize="9" scale="68" orientation="portrait" r:id="rId1"/>
  <headerFooter>
    <oddHeader>&amp;C
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Final 2020-21</vt:lpstr>
      <vt:lpstr>'Final 2020-21'!Print_Area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Alfie Smart</dc:creator>
  <cp:lastModifiedBy>Jenny Hall</cp:lastModifiedBy>
  <dcterms:created xsi:type="dcterms:W3CDTF">2021-03-29T13:52:16Z</dcterms:created>
  <dcterms:modified xsi:type="dcterms:W3CDTF">2021-07-15T09:15:38Z</dcterms:modified>
</cp:coreProperties>
</file>